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2" sheetId="21" r:id="rId21"/>
    <sheet name="NC084" sheetId="22" r:id="rId22"/>
    <sheet name="NC085" sheetId="23" r:id="rId23"/>
    <sheet name="NC086" sheetId="24" r:id="rId24"/>
    <sheet name="NC087" sheetId="25" r:id="rId25"/>
    <sheet name="DC8" sheetId="26" r:id="rId26"/>
    <sheet name="NC091" sheetId="27" r:id="rId27"/>
    <sheet name="NC092" sheetId="28" r:id="rId28"/>
    <sheet name="NC093" sheetId="29" r:id="rId29"/>
    <sheet name="NC094" sheetId="30" r:id="rId30"/>
    <sheet name="DC9" sheetId="31" r:id="rId31"/>
  </sheets>
  <definedNames>
    <definedName name="_xlnm.Print_Area" localSheetId="3">'DC45'!$A$1:$H$180</definedName>
    <definedName name="_xlnm.Print_Area" localSheetId="10">'DC6'!$A$1:$H$180</definedName>
    <definedName name="_xlnm.Print_Area" localSheetId="19">'DC7'!$A$1:$H$180</definedName>
    <definedName name="_xlnm.Print_Area" localSheetId="25">'DC8'!$A$1:$H$180</definedName>
    <definedName name="_xlnm.Print_Area" localSheetId="30">'DC9'!$A$1:$H$180</definedName>
    <definedName name="_xlnm.Print_Area" localSheetId="4">'NC061'!$A$1:$H$180</definedName>
    <definedName name="_xlnm.Print_Area" localSheetId="5">'NC062'!$A$1:$H$180</definedName>
    <definedName name="_xlnm.Print_Area" localSheetId="6">'NC064'!$A$1:$H$180</definedName>
    <definedName name="_xlnm.Print_Area" localSheetId="7">'NC065'!$A$1:$H$180</definedName>
    <definedName name="_xlnm.Print_Area" localSheetId="8">'NC066'!$A$1:$H$180</definedName>
    <definedName name="_xlnm.Print_Area" localSheetId="9">'NC067'!$A$1:$H$180</definedName>
    <definedName name="_xlnm.Print_Area" localSheetId="11">'NC071'!$A$1:$H$180</definedName>
    <definedName name="_xlnm.Print_Area" localSheetId="12">'NC072'!$A$1:$H$180</definedName>
    <definedName name="_xlnm.Print_Area" localSheetId="13">'NC073'!$A$1:$H$180</definedName>
    <definedName name="_xlnm.Print_Area" localSheetId="14">'NC074'!$A$1:$H$180</definedName>
    <definedName name="_xlnm.Print_Area" localSheetId="15">'NC075'!$A$1:$H$180</definedName>
    <definedName name="_xlnm.Print_Area" localSheetId="16">'NC076'!$A$1:$H$180</definedName>
    <definedName name="_xlnm.Print_Area" localSheetId="17">'NC077'!$A$1:$H$180</definedName>
    <definedName name="_xlnm.Print_Area" localSheetId="18">'NC078'!$A$1:$H$180</definedName>
    <definedName name="_xlnm.Print_Area" localSheetId="20">'NC082'!$A$1:$H$180</definedName>
    <definedName name="_xlnm.Print_Area" localSheetId="21">'NC084'!$A$1:$H$180</definedName>
    <definedName name="_xlnm.Print_Area" localSheetId="22">'NC085'!$A$1:$H$180</definedName>
    <definedName name="_xlnm.Print_Area" localSheetId="23">'NC086'!$A$1:$H$180</definedName>
    <definedName name="_xlnm.Print_Area" localSheetId="24">'NC087'!$A$1:$H$180</definedName>
    <definedName name="_xlnm.Print_Area" localSheetId="26">'NC091'!$A$1:$H$180</definedName>
    <definedName name="_xlnm.Print_Area" localSheetId="27">'NC092'!$A$1:$H$180</definedName>
    <definedName name="_xlnm.Print_Area" localSheetId="28">'NC093'!$A$1:$H$180</definedName>
    <definedName name="_xlnm.Print_Area" localSheetId="29">'NC094'!$A$1:$H$180</definedName>
    <definedName name="_xlnm.Print_Area" localSheetId="0">'NC451'!$A$1:$H$180</definedName>
    <definedName name="_xlnm.Print_Area" localSheetId="1">'NC452'!$A$1:$H$180</definedName>
    <definedName name="_xlnm.Print_Area" localSheetId="2">'NC453'!$A$1:$H$180</definedName>
  </definedNames>
  <calcPr fullCalcOnLoad="1"/>
</workbook>
</file>

<file path=xl/sharedStrings.xml><?xml version="1.0" encoding="utf-8"?>
<sst xmlns="http://schemas.openxmlformats.org/spreadsheetml/2006/main" count="1505" uniqueCount="81">
  <si>
    <t>LOCAL GOVERNMENT MTEF ALLOCATIONS: 2019/20 - 2021/22</t>
  </si>
  <si>
    <t xml:space="preserve">
B NC451 Joe Morolong</t>
  </si>
  <si>
    <t>2019/20 
R thousands</t>
  </si>
  <si>
    <t>2020/21 
R thousands</t>
  </si>
  <si>
    <t>2021/22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</si>
  <si>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</si>
  <si>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</si>
  <si>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</si>
  <si>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</si>
  <si>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</si>
  <si>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</si>
  <si>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</si>
  <si>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</si>
  <si>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</si>
  <si>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</si>
  <si>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</si>
  <si>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</si>
  <si>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</si>
  <si>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</si>
  <si>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</si>
  <si>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</si>
  <si>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</si>
  <si>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</si>
  <si>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</si>
  <si>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</si>
  <si>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</si>
  <si>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</si>
  <si>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</si>
  <si>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</si>
  <si>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</si>
  <si>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</si>
  <si>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</si>
  <si>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</si>
  <si>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</si>
  <si>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</si>
  <si>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</si>
  <si>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</si>
  <si>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</si>
  <si>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</si>
  <si>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</si>
  <si>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NC452 Ga-Segonyana</t>
  </si>
  <si>
    <t xml:space="preserve">
B NC453 Gamagara</t>
  </si>
  <si>
    <t xml:space="preserve">
C DC45 John Taolo Gaetsewe</t>
  </si>
  <si>
    <t>Breakdown of Equitable Share for district municipalities authorised for services</t>
  </si>
  <si>
    <t>Water</t>
  </si>
  <si>
    <t>NC451 : Joe Morolong</t>
  </si>
  <si>
    <t>NC452 : Ga-Segonyana</t>
  </si>
  <si>
    <t>NC453 : Gamagara</t>
  </si>
  <si>
    <t>Sanitation</t>
  </si>
  <si>
    <t>Refuse</t>
  </si>
  <si>
    <t xml:space="preserve">
B NC061 Richtersveld</t>
  </si>
  <si>
    <t xml:space="preserve">
B NC062 Nama Khoi</t>
  </si>
  <si>
    <t xml:space="preserve">
B NC064 Kamiesberg</t>
  </si>
  <si>
    <t xml:space="preserve">
B NC065 Hantam</t>
  </si>
  <si>
    <t xml:space="preserve">
B NC066 Karoo Hoogland</t>
  </si>
  <si>
    <t xml:space="preserve">
B NC067 Khai-Ma</t>
  </si>
  <si>
    <t xml:space="preserve">
C DC6 Namakwa</t>
  </si>
  <si>
    <t xml:space="preserve">
B NC071 Ubuntu</t>
  </si>
  <si>
    <t xml:space="preserve">
B NC072 Umsobomvu</t>
  </si>
  <si>
    <t xml:space="preserve">
B NC073 Emthanjeni</t>
  </si>
  <si>
    <t xml:space="preserve">
B NC074 Kareeberg</t>
  </si>
  <si>
    <t xml:space="preserve">
B NC075 Renosterberg</t>
  </si>
  <si>
    <t xml:space="preserve">
B NC076 Thembelihle</t>
  </si>
  <si>
    <t xml:space="preserve">
B NC077 Siyathemba</t>
  </si>
  <si>
    <t xml:space="preserve">
B NC078 Siyancuma</t>
  </si>
  <si>
    <t xml:space="preserve">
C DC7 Pixley Ka Seme (NC)</t>
  </si>
  <si>
    <t xml:space="preserve">
B NC082 !Kai! Garib</t>
  </si>
  <si>
    <t xml:space="preserve">
B NC084 !Kheis</t>
  </si>
  <si>
    <t xml:space="preserve">
B NC085 Tsantsabane</t>
  </si>
  <si>
    <t xml:space="preserve">
B NC086 Kgatelopele</t>
  </si>
  <si>
    <t xml:space="preserve">
B NC087 Dawid Kruiper</t>
  </si>
  <si>
    <t xml:space="preserve">
C DC8 Z F Mgcawu</t>
  </si>
  <si>
    <t xml:space="preserve">
B NC091 Sol Plaatje</t>
  </si>
  <si>
    <t xml:space="preserve">
B NC092 Dikgatlong</t>
  </si>
  <si>
    <t xml:space="preserve">
B NC093 Magareng</t>
  </si>
  <si>
    <t xml:space="preserve">
B NC094 Phokwane</t>
  </si>
  <si>
    <t xml:space="preserve">
C DC9 Frances Baard</t>
  </si>
  <si>
    <t>Transfers from Provincial Departments</t>
  </si>
  <si>
    <t>Municipal Allocations from Provincial Departments</t>
  </si>
  <si>
    <t>of which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</si>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</sst>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1"/>
      <color rgb="FF000000"/>
      <name val="ARIAL NARROW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179" fontId="5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179" fontId="51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52" fillId="0" borderId="0" xfId="0" applyFont="1" applyAlignment="1">
      <alignment wrapText="1"/>
    </xf>
    <xf numFmtId="179" fontId="52" fillId="0" borderId="0" xfId="0" applyNumberFormat="1" applyFont="1" applyAlignment="1">
      <alignment wrapText="1"/>
    </xf>
    <xf numFmtId="0" fontId="52" fillId="0" borderId="0" xfId="0" applyFont="1" applyAlignment="1" applyProtection="1">
      <alignment wrapText="1"/>
      <protection/>
    </xf>
    <xf numFmtId="179" fontId="52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142240000</v>
      </c>
      <c r="G5" s="4">
        <v>151089000</v>
      </c>
      <c r="H5" s="4">
        <v>160954000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110025000</v>
      </c>
      <c r="G7" s="5">
        <f>SUM(G8:G19)</f>
        <v>170766000</v>
      </c>
      <c r="H7" s="5">
        <f>SUM(H8:H19)</f>
        <v>181451000</v>
      </c>
    </row>
    <row r="8" spans="1:8" ht="12.75">
      <c r="A8" s="25"/>
      <c r="B8" s="25"/>
      <c r="C8" s="25"/>
      <c r="D8" s="25"/>
      <c r="E8" s="30" t="s">
        <v>9</v>
      </c>
      <c r="F8" s="12">
        <v>60025000</v>
      </c>
      <c r="G8" s="12">
        <v>63346000</v>
      </c>
      <c r="H8" s="12">
        <v>68124000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1920000</v>
      </c>
      <c r="H11" s="12">
        <v>2026000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50000000</v>
      </c>
      <c r="G16" s="12">
        <v>105500000</v>
      </c>
      <c r="H16" s="12">
        <v>111301000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3999000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1319000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256264000</v>
      </c>
      <c r="G30" s="20">
        <f>+G5+G6+G7+G20</f>
        <v>324967000</v>
      </c>
      <c r="H30" s="20">
        <f>+H5+H6+H7+H20</f>
        <v>345781000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30234000</v>
      </c>
      <c r="G32" s="4">
        <f>SUM(G33:G38)</f>
        <v>49867000</v>
      </c>
      <c r="H32" s="4">
        <f>SUM(H33:H38)</f>
        <v>69094000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30234000</v>
      </c>
      <c r="G34" s="12">
        <v>49867000</v>
      </c>
      <c r="H34" s="12">
        <v>69094000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30234000</v>
      </c>
      <c r="G41" s="34">
        <f>+G32+G39</f>
        <v>49867000</v>
      </c>
      <c r="H41" s="34">
        <f>+H32+H39</f>
        <v>69094000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286498000</v>
      </c>
      <c r="G42" s="34">
        <f>+G30+G41</f>
        <v>374834000</v>
      </c>
      <c r="H42" s="34">
        <f>+H30+H41</f>
        <v>414875000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18953000</v>
      </c>
      <c r="G5" s="4">
        <v>20365000</v>
      </c>
      <c r="H5" s="4">
        <v>21927000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8493000</v>
      </c>
      <c r="G7" s="5">
        <f>SUM(G8:G19)</f>
        <v>9860000</v>
      </c>
      <c r="H7" s="5">
        <f>SUM(H8:H19)</f>
        <v>10207000</v>
      </c>
    </row>
    <row r="8" spans="1:8" ht="12.75">
      <c r="A8" s="25"/>
      <c r="B8" s="25"/>
      <c r="C8" s="25"/>
      <c r="D8" s="25"/>
      <c r="E8" s="30" t="s">
        <v>9</v>
      </c>
      <c r="F8" s="12">
        <v>7773000</v>
      </c>
      <c r="G8" s="12">
        <v>7940000</v>
      </c>
      <c r="H8" s="12">
        <v>8181000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720000</v>
      </c>
      <c r="G11" s="12">
        <v>1920000</v>
      </c>
      <c r="H11" s="12">
        <v>2026000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3435000</v>
      </c>
      <c r="G20" s="4">
        <f>SUM(G21:G29)</f>
        <v>2867000</v>
      </c>
      <c r="H20" s="4">
        <f>SUM(H21:H29)</f>
        <v>3131000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3131000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30881000</v>
      </c>
      <c r="G30" s="20">
        <f>+G5+G6+G7+G20</f>
        <v>33092000</v>
      </c>
      <c r="H30" s="20">
        <f>+H5+H6+H7+H20</f>
        <v>35265000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4125000</v>
      </c>
      <c r="H32" s="4">
        <f>SUM(H33:H38)</f>
        <v>4352000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4125000</v>
      </c>
      <c r="H34" s="12">
        <v>4352000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1800000</v>
      </c>
      <c r="G41" s="34">
        <f>+G32+G39</f>
        <v>4125000</v>
      </c>
      <c r="H41" s="34">
        <f>+H32+H39</f>
        <v>4352000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32681000</v>
      </c>
      <c r="G42" s="34">
        <f>+G30+G41</f>
        <v>37217000</v>
      </c>
      <c r="H42" s="34">
        <f>+H30+H41</f>
        <v>39617000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49192000</v>
      </c>
      <c r="G5" s="4">
        <v>50862000</v>
      </c>
      <c r="H5" s="4">
        <v>52654000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3076000</v>
      </c>
      <c r="G7" s="5">
        <f>SUM(G8:G19)</f>
        <v>3253000</v>
      </c>
      <c r="H7" s="5">
        <f>SUM(H8:H19)</f>
        <v>3433000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3076000</v>
      </c>
      <c r="G13" s="21">
        <v>3253000</v>
      </c>
      <c r="H13" s="21">
        <v>3433000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2785000</v>
      </c>
      <c r="G20" s="4">
        <f>SUM(G21:G29)</f>
        <v>2217000</v>
      </c>
      <c r="H20" s="4">
        <f>SUM(H21:H29)</f>
        <v>2217000</v>
      </c>
    </row>
    <row r="21" spans="1:8" ht="12.75">
      <c r="A21" s="25"/>
      <c r="B21" s="25"/>
      <c r="C21" s="25"/>
      <c r="D21" s="25"/>
      <c r="E21" s="30" t="s">
        <v>22</v>
      </c>
      <c r="F21" s="21">
        <v>1785000</v>
      </c>
      <c r="G21" s="21">
        <v>2217000</v>
      </c>
      <c r="H21" s="21">
        <v>2217000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55053000</v>
      </c>
      <c r="G30" s="20">
        <f>+G5+G6+G7+G20</f>
        <v>56332000</v>
      </c>
      <c r="H30" s="20">
        <f>+H5+H6+H7+H20</f>
        <v>58304000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55053000</v>
      </c>
      <c r="G42" s="34">
        <f>+G30+G41</f>
        <v>56332000</v>
      </c>
      <c r="H42" s="34">
        <f>+H30+H41</f>
        <v>58304000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34602000</v>
      </c>
      <c r="G5" s="4">
        <v>37209000</v>
      </c>
      <c r="H5" s="4">
        <v>40100000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14975000</v>
      </c>
      <c r="G7" s="5">
        <f>SUM(G8:G19)</f>
        <v>12190000</v>
      </c>
      <c r="H7" s="5">
        <f>SUM(H8:H19)</f>
        <v>12727000</v>
      </c>
    </row>
    <row r="8" spans="1:8" ht="12.75">
      <c r="A8" s="25"/>
      <c r="B8" s="25"/>
      <c r="C8" s="25"/>
      <c r="D8" s="25"/>
      <c r="E8" s="30" t="s">
        <v>9</v>
      </c>
      <c r="F8" s="12">
        <v>9970000</v>
      </c>
      <c r="G8" s="12">
        <v>10270000</v>
      </c>
      <c r="H8" s="12">
        <v>10701000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5005000</v>
      </c>
      <c r="G11" s="12">
        <v>1920000</v>
      </c>
      <c r="H11" s="12">
        <v>2026000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3435000</v>
      </c>
      <c r="G20" s="4">
        <f>SUM(G21:G29)</f>
        <v>2867000</v>
      </c>
      <c r="H20" s="4">
        <f>SUM(H21:H29)</f>
        <v>3131000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3131000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53012000</v>
      </c>
      <c r="G30" s="20">
        <f>+G5+G6+G7+G20</f>
        <v>52266000</v>
      </c>
      <c r="H30" s="20">
        <f>+H5+H6+H7+H20</f>
        <v>55958000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13970000</v>
      </c>
      <c r="G32" s="4">
        <f>SUM(G33:G38)</f>
        <v>112000</v>
      </c>
      <c r="H32" s="4">
        <f>SUM(H33:H38)</f>
        <v>118000</v>
      </c>
    </row>
    <row r="33" spans="1:8" ht="12.75">
      <c r="A33" s="25"/>
      <c r="B33" s="25"/>
      <c r="C33" s="25"/>
      <c r="D33" s="25"/>
      <c r="E33" s="30" t="s">
        <v>16</v>
      </c>
      <c r="F33" s="12">
        <v>13970000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112000</v>
      </c>
      <c r="H34" s="12">
        <v>118000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15770000</v>
      </c>
      <c r="G41" s="34">
        <f>+G32+G39</f>
        <v>112000</v>
      </c>
      <c r="H41" s="34">
        <f>+H32+H39</f>
        <v>118000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68782000</v>
      </c>
      <c r="G42" s="34">
        <f>+G30+G41</f>
        <v>52378000</v>
      </c>
      <c r="H42" s="34">
        <f>+H30+H41</f>
        <v>56076000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49477000</v>
      </c>
      <c r="G5" s="4">
        <v>53603000</v>
      </c>
      <c r="H5" s="4">
        <v>58209000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37810000</v>
      </c>
      <c r="G7" s="5">
        <f>SUM(G8:G19)</f>
        <v>31801000</v>
      </c>
      <c r="H7" s="5">
        <f>SUM(H8:H19)</f>
        <v>35471000</v>
      </c>
    </row>
    <row r="8" spans="1:8" ht="12.75">
      <c r="A8" s="25"/>
      <c r="B8" s="25"/>
      <c r="C8" s="25"/>
      <c r="D8" s="25"/>
      <c r="E8" s="30" t="s">
        <v>9</v>
      </c>
      <c r="F8" s="12">
        <v>11490000</v>
      </c>
      <c r="G8" s="12">
        <v>11881000</v>
      </c>
      <c r="H8" s="12">
        <v>12445000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10000000</v>
      </c>
      <c r="G11" s="12">
        <v>1920000</v>
      </c>
      <c r="H11" s="12">
        <v>2026000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16320000</v>
      </c>
      <c r="G16" s="12">
        <v>18000000</v>
      </c>
      <c r="H16" s="12">
        <v>21000000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3087000</v>
      </c>
      <c r="G20" s="4">
        <f>SUM(G21:G29)</f>
        <v>1970000</v>
      </c>
      <c r="H20" s="4">
        <f>SUM(H21:H29)</f>
        <v>1970000</v>
      </c>
    </row>
    <row r="21" spans="1:8" ht="12.75">
      <c r="A21" s="25"/>
      <c r="B21" s="25"/>
      <c r="C21" s="25"/>
      <c r="D21" s="25"/>
      <c r="E21" s="30" t="s">
        <v>22</v>
      </c>
      <c r="F21" s="21">
        <v>1970000</v>
      </c>
      <c r="G21" s="21">
        <v>1970000</v>
      </c>
      <c r="H21" s="21">
        <v>1970000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1117000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90374000</v>
      </c>
      <c r="G30" s="20">
        <f>+G5+G6+G7+G20</f>
        <v>87374000</v>
      </c>
      <c r="H30" s="20">
        <f>+H5+H6+H7+H20</f>
        <v>95650000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498000</v>
      </c>
      <c r="G32" s="4">
        <f>SUM(G33:G38)</f>
        <v>557000</v>
      </c>
      <c r="H32" s="4">
        <f>SUM(H33:H38)</f>
        <v>587000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498000</v>
      </c>
      <c r="G34" s="12">
        <v>557000</v>
      </c>
      <c r="H34" s="12">
        <v>587000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498000</v>
      </c>
      <c r="G41" s="34">
        <f>+G32+G39</f>
        <v>557000</v>
      </c>
      <c r="H41" s="34">
        <f>+H32+H39</f>
        <v>587000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90872000</v>
      </c>
      <c r="G42" s="34">
        <f>+G30+G41</f>
        <v>87931000</v>
      </c>
      <c r="H42" s="34">
        <f>+H30+H41</f>
        <v>96237000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44900000</v>
      </c>
      <c r="G5" s="4">
        <v>48261000</v>
      </c>
      <c r="H5" s="4">
        <v>51985000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31067000</v>
      </c>
      <c r="G7" s="5">
        <f>SUM(G8:G19)</f>
        <v>16429000</v>
      </c>
      <c r="H7" s="5">
        <f>SUM(H8:H19)</f>
        <v>17261000</v>
      </c>
    </row>
    <row r="8" spans="1:8" ht="12.75">
      <c r="A8" s="25"/>
      <c r="B8" s="25"/>
      <c r="C8" s="25"/>
      <c r="D8" s="25"/>
      <c r="E8" s="30" t="s">
        <v>9</v>
      </c>
      <c r="F8" s="12">
        <v>25657000</v>
      </c>
      <c r="G8" s="12">
        <v>12589000</v>
      </c>
      <c r="H8" s="12">
        <v>13211000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1500000</v>
      </c>
      <c r="G11" s="12">
        <v>3840000</v>
      </c>
      <c r="H11" s="12">
        <v>4050000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3910000</v>
      </c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2920000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1220000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78887000</v>
      </c>
      <c r="G30" s="20">
        <f>+G5+G6+G7+G20</f>
        <v>66390000</v>
      </c>
      <c r="H30" s="20">
        <f>+H5+H6+H7+H20</f>
        <v>70946000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6991000</v>
      </c>
      <c r="G32" s="4">
        <f>SUM(G33:G38)</f>
        <v>5086000</v>
      </c>
      <c r="H32" s="4">
        <f>SUM(H33:H38)</f>
        <v>17146000</v>
      </c>
    </row>
    <row r="33" spans="1:8" ht="12.75">
      <c r="A33" s="25"/>
      <c r="B33" s="25"/>
      <c r="C33" s="25"/>
      <c r="D33" s="25"/>
      <c r="E33" s="30" t="s">
        <v>16</v>
      </c>
      <c r="F33" s="12">
        <v>6991000</v>
      </c>
      <c r="G33" s="12">
        <v>5000000</v>
      </c>
      <c r="H33" s="12">
        <v>17055000</v>
      </c>
    </row>
    <row r="34" spans="1:8" ht="12.75">
      <c r="A34" s="25"/>
      <c r="B34" s="25"/>
      <c r="C34" s="25"/>
      <c r="D34" s="25"/>
      <c r="E34" s="30" t="s">
        <v>34</v>
      </c>
      <c r="F34" s="12"/>
      <c r="G34" s="12">
        <v>86000</v>
      </c>
      <c r="H34" s="12">
        <v>91000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8791000</v>
      </c>
      <c r="G41" s="34">
        <f>+G32+G39</f>
        <v>5086000</v>
      </c>
      <c r="H41" s="34">
        <f>+H32+H39</f>
        <v>17146000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87678000</v>
      </c>
      <c r="G42" s="34">
        <f>+G30+G41</f>
        <v>71476000</v>
      </c>
      <c r="H42" s="34">
        <f>+H30+H41</f>
        <v>88092000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24348000</v>
      </c>
      <c r="G5" s="4">
        <v>26170000</v>
      </c>
      <c r="H5" s="4">
        <v>28188000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8038000</v>
      </c>
      <c r="G7" s="5">
        <f>SUM(G8:G19)</f>
        <v>8222000</v>
      </c>
      <c r="H7" s="5">
        <f>SUM(H8:H19)</f>
        <v>8485000</v>
      </c>
    </row>
    <row r="8" spans="1:8" ht="12.75">
      <c r="A8" s="25"/>
      <c r="B8" s="25"/>
      <c r="C8" s="25"/>
      <c r="D8" s="25"/>
      <c r="E8" s="30" t="s">
        <v>9</v>
      </c>
      <c r="F8" s="12">
        <v>8038000</v>
      </c>
      <c r="G8" s="12">
        <v>8222000</v>
      </c>
      <c r="H8" s="12">
        <v>8485000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3520000</v>
      </c>
      <c r="G20" s="4">
        <f>SUM(G21:G29)</f>
        <v>2867000</v>
      </c>
      <c r="H20" s="4">
        <f>SUM(H21:H29)</f>
        <v>2867000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2867000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1085000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35906000</v>
      </c>
      <c r="G30" s="20">
        <f>+G5+G6+G7+G20</f>
        <v>37259000</v>
      </c>
      <c r="H30" s="20">
        <f>+H5+H6+H7+H20</f>
        <v>39540000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35906000</v>
      </c>
      <c r="G42" s="34">
        <f>+G30+G41</f>
        <v>37259000</v>
      </c>
      <c r="H42" s="34">
        <f>+H30+H41</f>
        <v>39540000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24687000</v>
      </c>
      <c r="G5" s="4">
        <v>26473000</v>
      </c>
      <c r="H5" s="4">
        <v>28447000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9480000</v>
      </c>
      <c r="G7" s="5">
        <f>SUM(G8:G19)</f>
        <v>10830000</v>
      </c>
      <c r="H7" s="5">
        <f>SUM(H8:H19)</f>
        <v>11221000</v>
      </c>
    </row>
    <row r="8" spans="1:8" ht="12.75">
      <c r="A8" s="25"/>
      <c r="B8" s="25"/>
      <c r="C8" s="25"/>
      <c r="D8" s="25"/>
      <c r="E8" s="30" t="s">
        <v>9</v>
      </c>
      <c r="F8" s="12">
        <v>7480000</v>
      </c>
      <c r="G8" s="12">
        <v>7630000</v>
      </c>
      <c r="H8" s="12">
        <v>7845000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2000000</v>
      </c>
      <c r="G11" s="12">
        <v>3200000</v>
      </c>
      <c r="H11" s="12">
        <v>3376000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6903000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1023000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3000000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41070000</v>
      </c>
      <c r="G30" s="20">
        <f>+G5+G6+G7+G20</f>
        <v>40615000</v>
      </c>
      <c r="H30" s="20">
        <f>+H5+H6+H7+H20</f>
        <v>43244000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592000</v>
      </c>
      <c r="G32" s="4">
        <f>SUM(G33:G38)</f>
        <v>2127000</v>
      </c>
      <c r="H32" s="4">
        <f>SUM(H33:H38)</f>
        <v>2244000</v>
      </c>
    </row>
    <row r="33" spans="1:8" ht="12.75">
      <c r="A33" s="25"/>
      <c r="B33" s="25"/>
      <c r="C33" s="25"/>
      <c r="D33" s="25"/>
      <c r="E33" s="30" t="s">
        <v>16</v>
      </c>
      <c r="F33" s="12">
        <v>592000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2127000</v>
      </c>
      <c r="H34" s="12">
        <v>2244000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592000</v>
      </c>
      <c r="G41" s="34">
        <f>+G32+G39</f>
        <v>2127000</v>
      </c>
      <c r="H41" s="34">
        <f>+H32+H39</f>
        <v>2244000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41662000</v>
      </c>
      <c r="G42" s="34">
        <f>+G30+G41</f>
        <v>42742000</v>
      </c>
      <c r="H42" s="34">
        <f>+H30+H41</f>
        <v>45488000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25395000</v>
      </c>
      <c r="G5" s="4">
        <v>27157000</v>
      </c>
      <c r="H5" s="4">
        <v>29101000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14729000</v>
      </c>
      <c r="G7" s="5">
        <f>SUM(G8:G19)</f>
        <v>9718000</v>
      </c>
      <c r="H7" s="5">
        <f>SUM(H8:H19)</f>
        <v>10104000</v>
      </c>
    </row>
    <row r="8" spans="1:8" ht="12.75">
      <c r="A8" s="25"/>
      <c r="B8" s="25"/>
      <c r="C8" s="25"/>
      <c r="D8" s="25"/>
      <c r="E8" s="30" t="s">
        <v>9</v>
      </c>
      <c r="F8" s="12">
        <v>9449000</v>
      </c>
      <c r="G8" s="12">
        <v>9718000</v>
      </c>
      <c r="H8" s="12">
        <v>10104000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5280000</v>
      </c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3880000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44004000</v>
      </c>
      <c r="G30" s="20">
        <f>+G5+G6+G7+G20</f>
        <v>40187000</v>
      </c>
      <c r="H30" s="20">
        <f>+H5+H6+H7+H20</f>
        <v>42781000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1800000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45804000</v>
      </c>
      <c r="G42" s="34">
        <f>+G30+G41</f>
        <v>40187000</v>
      </c>
      <c r="H42" s="34">
        <f>+H30+H41</f>
        <v>42781000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32939000</v>
      </c>
      <c r="G5" s="4">
        <v>35480000</v>
      </c>
      <c r="H5" s="4">
        <v>38303000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17389000</v>
      </c>
      <c r="G7" s="5">
        <f>SUM(G8:G19)</f>
        <v>20821000</v>
      </c>
      <c r="H7" s="5">
        <f>SUM(H8:H19)</f>
        <v>22417000</v>
      </c>
    </row>
    <row r="8" spans="1:8" ht="12.75">
      <c r="A8" s="25"/>
      <c r="B8" s="25"/>
      <c r="C8" s="25"/>
      <c r="D8" s="25"/>
      <c r="E8" s="30" t="s">
        <v>9</v>
      </c>
      <c r="F8" s="12">
        <v>9829000</v>
      </c>
      <c r="G8" s="12">
        <v>10121000</v>
      </c>
      <c r="H8" s="12">
        <v>10540000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860000</v>
      </c>
      <c r="G11" s="12">
        <v>3200000</v>
      </c>
      <c r="H11" s="12">
        <v>3376000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6700000</v>
      </c>
      <c r="G16" s="12">
        <v>7500000</v>
      </c>
      <c r="H16" s="12">
        <v>8501000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4011000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1131000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54339000</v>
      </c>
      <c r="G30" s="20">
        <f>+G5+G6+G7+G20</f>
        <v>59613000</v>
      </c>
      <c r="H30" s="20">
        <f>+H5+H6+H7+H20</f>
        <v>64296000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16628000</v>
      </c>
      <c r="G32" s="4">
        <f>SUM(G33:G38)</f>
        <v>6249000</v>
      </c>
      <c r="H32" s="4">
        <f>SUM(H33:H38)</f>
        <v>6593000</v>
      </c>
    </row>
    <row r="33" spans="1:8" ht="12.75">
      <c r="A33" s="25"/>
      <c r="B33" s="25"/>
      <c r="C33" s="25"/>
      <c r="D33" s="25"/>
      <c r="E33" s="30" t="s">
        <v>16</v>
      </c>
      <c r="F33" s="12">
        <v>5948000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10680000</v>
      </c>
      <c r="G34" s="12">
        <v>6249000</v>
      </c>
      <c r="H34" s="12">
        <v>6593000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16628000</v>
      </c>
      <c r="G41" s="34">
        <f>+G32+G39</f>
        <v>6249000</v>
      </c>
      <c r="H41" s="34">
        <f>+H32+H39</f>
        <v>6593000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70967000</v>
      </c>
      <c r="G42" s="34">
        <f>+G30+G41</f>
        <v>65862000</v>
      </c>
      <c r="H42" s="34">
        <f>+H30+H41</f>
        <v>70889000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49714000</v>
      </c>
      <c r="G5" s="4">
        <v>52731000</v>
      </c>
      <c r="H5" s="4">
        <v>56039000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33532000</v>
      </c>
      <c r="G7" s="5">
        <f>SUM(G8:G19)</f>
        <v>26089000</v>
      </c>
      <c r="H7" s="5">
        <f>SUM(H8:H19)</f>
        <v>28167000</v>
      </c>
    </row>
    <row r="8" spans="1:8" ht="12.75">
      <c r="A8" s="25"/>
      <c r="B8" s="25"/>
      <c r="C8" s="25"/>
      <c r="D8" s="25"/>
      <c r="E8" s="30" t="s">
        <v>9</v>
      </c>
      <c r="F8" s="12">
        <v>16608000</v>
      </c>
      <c r="G8" s="12">
        <v>17309000</v>
      </c>
      <c r="H8" s="12">
        <v>18317000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9924000</v>
      </c>
      <c r="G11" s="12">
        <v>1280000</v>
      </c>
      <c r="H11" s="12">
        <v>1350000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7000000</v>
      </c>
      <c r="G16" s="12">
        <v>7500000</v>
      </c>
      <c r="H16" s="12">
        <v>8500000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6890000</v>
      </c>
      <c r="G20" s="4">
        <f>SUM(G21:G29)</f>
        <v>3312000</v>
      </c>
      <c r="H20" s="4">
        <f>SUM(H21:H29)</f>
        <v>6576000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1010000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3000000</v>
      </c>
      <c r="G26" s="12"/>
      <c r="H26" s="12">
        <v>3000000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90136000</v>
      </c>
      <c r="G30" s="20">
        <f>+G5+G6+G7+G20</f>
        <v>82132000</v>
      </c>
      <c r="H30" s="20">
        <f>+H5+H6+H7+H20</f>
        <v>90782000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49630000</v>
      </c>
      <c r="G32" s="4">
        <f>SUM(G33:G38)</f>
        <v>12065000</v>
      </c>
      <c r="H32" s="4">
        <f>SUM(H33:H38)</f>
        <v>10068000</v>
      </c>
    </row>
    <row r="33" spans="1:8" ht="12.75">
      <c r="A33" s="25"/>
      <c r="B33" s="25"/>
      <c r="C33" s="25"/>
      <c r="D33" s="25"/>
      <c r="E33" s="30" t="s">
        <v>16</v>
      </c>
      <c r="F33" s="12">
        <v>48398000</v>
      </c>
      <c r="G33" s="12">
        <v>12000000</v>
      </c>
      <c r="H33" s="12">
        <v>10000000</v>
      </c>
    </row>
    <row r="34" spans="1:8" ht="12.75">
      <c r="A34" s="25"/>
      <c r="B34" s="25"/>
      <c r="C34" s="25"/>
      <c r="D34" s="25"/>
      <c r="E34" s="30" t="s">
        <v>34</v>
      </c>
      <c r="F34" s="12">
        <v>1232000</v>
      </c>
      <c r="G34" s="12">
        <v>65000</v>
      </c>
      <c r="H34" s="12">
        <v>68000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51430000</v>
      </c>
      <c r="G41" s="34">
        <f>+G32+G39</f>
        <v>12065000</v>
      </c>
      <c r="H41" s="34">
        <f>+H32+H39</f>
        <v>10068000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141566000</v>
      </c>
      <c r="G42" s="34">
        <f>+G30+G41</f>
        <v>94197000</v>
      </c>
      <c r="H42" s="34">
        <f>+H30+H41</f>
        <v>100850000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159726000</v>
      </c>
      <c r="G5" s="4">
        <v>174827000</v>
      </c>
      <c r="H5" s="4">
        <v>191857000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187862000</v>
      </c>
      <c r="G7" s="5">
        <f>SUM(G8:G19)</f>
        <v>98453000</v>
      </c>
      <c r="H7" s="5">
        <f>SUM(H8:H19)</f>
        <v>104969000</v>
      </c>
    </row>
    <row r="8" spans="1:8" ht="12.75">
      <c r="A8" s="25"/>
      <c r="B8" s="25"/>
      <c r="C8" s="25"/>
      <c r="D8" s="25"/>
      <c r="E8" s="30" t="s">
        <v>9</v>
      </c>
      <c r="F8" s="12">
        <v>53302000</v>
      </c>
      <c r="G8" s="12">
        <v>56218000</v>
      </c>
      <c r="H8" s="12">
        <v>60412000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39560000</v>
      </c>
      <c r="G11" s="12">
        <v>2560000</v>
      </c>
      <c r="H11" s="12">
        <v>2700000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95000000</v>
      </c>
      <c r="G16" s="12">
        <v>39675000</v>
      </c>
      <c r="H16" s="12">
        <v>41857000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3954000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1274000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351542000</v>
      </c>
      <c r="G30" s="20">
        <f>+G5+G6+G7+G20</f>
        <v>276392000</v>
      </c>
      <c r="H30" s="20">
        <f>+H5+H6+H7+H20</f>
        <v>300202000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94815000</v>
      </c>
      <c r="G32" s="4">
        <f>SUM(G33:G38)</f>
        <v>69977000</v>
      </c>
      <c r="H32" s="4">
        <f>SUM(H33:H38)</f>
        <v>116026000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94815000</v>
      </c>
      <c r="G34" s="12">
        <v>69977000</v>
      </c>
      <c r="H34" s="12">
        <v>116026000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94815000</v>
      </c>
      <c r="G41" s="34">
        <f>+G32+G39</f>
        <v>69977000</v>
      </c>
      <c r="H41" s="34">
        <f>+H32+H39</f>
        <v>116026000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446357000</v>
      </c>
      <c r="G42" s="34">
        <f>+G30+G41</f>
        <v>346369000</v>
      </c>
      <c r="H42" s="34">
        <f>+H30+H41</f>
        <v>416228000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51027000</v>
      </c>
      <c r="G5" s="4">
        <v>53246000</v>
      </c>
      <c r="H5" s="4">
        <v>55651000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3188000</v>
      </c>
      <c r="G7" s="5">
        <f>SUM(G8:G19)</f>
        <v>3371000</v>
      </c>
      <c r="H7" s="5">
        <f>SUM(H8:H19)</f>
        <v>3556000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3188000</v>
      </c>
      <c r="G13" s="21">
        <v>3371000</v>
      </c>
      <c r="H13" s="21">
        <v>3556000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2878000</v>
      </c>
      <c r="G20" s="4">
        <f>SUM(G21:G29)</f>
        <v>1510000</v>
      </c>
      <c r="H20" s="4">
        <f>SUM(H21:H29)</f>
        <v>1774000</v>
      </c>
    </row>
    <row r="21" spans="1:8" ht="12.75">
      <c r="A21" s="25"/>
      <c r="B21" s="25"/>
      <c r="C21" s="25"/>
      <c r="D21" s="25"/>
      <c r="E21" s="30" t="s">
        <v>22</v>
      </c>
      <c r="F21" s="21">
        <v>1785000</v>
      </c>
      <c r="G21" s="21">
        <v>1510000</v>
      </c>
      <c r="H21" s="21">
        <v>1774000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1093000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57093000</v>
      </c>
      <c r="G30" s="20">
        <f>+G5+G6+G7+G20</f>
        <v>58127000</v>
      </c>
      <c r="H30" s="20">
        <f>+H5+H6+H7+H20</f>
        <v>60981000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57093000</v>
      </c>
      <c r="G42" s="34">
        <f>+G30+G41</f>
        <v>58127000</v>
      </c>
      <c r="H42" s="34">
        <f>+H30+H41</f>
        <v>60981000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84517000</v>
      </c>
      <c r="G5" s="4">
        <v>92084000</v>
      </c>
      <c r="H5" s="4">
        <v>100544000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22416000</v>
      </c>
      <c r="G7" s="5">
        <f>SUM(G8:G19)</f>
        <v>25387000</v>
      </c>
      <c r="H7" s="5">
        <f>SUM(H8:H19)</f>
        <v>27005000</v>
      </c>
    </row>
    <row r="8" spans="1:8" ht="12.75">
      <c r="A8" s="25"/>
      <c r="B8" s="25"/>
      <c r="C8" s="25"/>
      <c r="D8" s="25"/>
      <c r="E8" s="30" t="s">
        <v>9</v>
      </c>
      <c r="F8" s="12">
        <v>22416000</v>
      </c>
      <c r="G8" s="12">
        <v>23467000</v>
      </c>
      <c r="H8" s="12">
        <v>24979000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1920000</v>
      </c>
      <c r="H11" s="12">
        <v>2026000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4026000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1146000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110959000</v>
      </c>
      <c r="G30" s="20">
        <f>+G5+G6+G7+G20</f>
        <v>120783000</v>
      </c>
      <c r="H30" s="20">
        <f>+H5+H6+H7+H20</f>
        <v>131125000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11142000</v>
      </c>
      <c r="G32" s="4">
        <f>SUM(G33:G38)</f>
        <v>21690000</v>
      </c>
      <c r="H32" s="4">
        <f>SUM(H33:H38)</f>
        <v>35091000</v>
      </c>
    </row>
    <row r="33" spans="1:8" ht="12.75">
      <c r="A33" s="25"/>
      <c r="B33" s="25"/>
      <c r="C33" s="25"/>
      <c r="D33" s="25"/>
      <c r="E33" s="30" t="s">
        <v>16</v>
      </c>
      <c r="F33" s="12">
        <v>10000000</v>
      </c>
      <c r="G33" s="12">
        <v>12125000</v>
      </c>
      <c r="H33" s="12">
        <v>25000000</v>
      </c>
    </row>
    <row r="34" spans="1:8" ht="12.75">
      <c r="A34" s="25"/>
      <c r="B34" s="25"/>
      <c r="C34" s="25"/>
      <c r="D34" s="25"/>
      <c r="E34" s="30" t="s">
        <v>34</v>
      </c>
      <c r="F34" s="12">
        <v>1142000</v>
      </c>
      <c r="G34" s="12">
        <v>9565000</v>
      </c>
      <c r="H34" s="12">
        <v>10091000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12942000</v>
      </c>
      <c r="G41" s="34">
        <f>+G32+G39</f>
        <v>21690000</v>
      </c>
      <c r="H41" s="34">
        <f>+H32+H39</f>
        <v>35091000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123901000</v>
      </c>
      <c r="G42" s="34">
        <f>+G30+G41</f>
        <v>142473000</v>
      </c>
      <c r="H42" s="34">
        <f>+H30+H41</f>
        <v>166216000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25352000</v>
      </c>
      <c r="G5" s="4">
        <v>26871000</v>
      </c>
      <c r="H5" s="4">
        <v>28530000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10691000</v>
      </c>
      <c r="G7" s="5">
        <f>SUM(G8:G19)</f>
        <v>11035000</v>
      </c>
      <c r="H7" s="5">
        <f>SUM(H8:H19)</f>
        <v>11529000</v>
      </c>
    </row>
    <row r="8" spans="1:8" ht="12.75">
      <c r="A8" s="25"/>
      <c r="B8" s="25"/>
      <c r="C8" s="25"/>
      <c r="D8" s="25"/>
      <c r="E8" s="30" t="s">
        <v>9</v>
      </c>
      <c r="F8" s="12">
        <v>10691000</v>
      </c>
      <c r="G8" s="12">
        <v>11035000</v>
      </c>
      <c r="H8" s="12">
        <v>11529000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3880000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39923000</v>
      </c>
      <c r="G30" s="20">
        <f>+G5+G6+G7+G20</f>
        <v>41218000</v>
      </c>
      <c r="H30" s="20">
        <f>+H5+H6+H7+H20</f>
        <v>43635000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106673000</v>
      </c>
      <c r="G32" s="4">
        <f>SUM(G33:G38)</f>
        <v>278000</v>
      </c>
      <c r="H32" s="4">
        <f>SUM(H33:H38)</f>
        <v>293000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9821000</v>
      </c>
      <c r="G34" s="12">
        <v>278000</v>
      </c>
      <c r="H34" s="12">
        <v>293000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96852000</v>
      </c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106673000</v>
      </c>
      <c r="G41" s="34">
        <f>+G32+G39</f>
        <v>278000</v>
      </c>
      <c r="H41" s="34">
        <f>+H32+H39</f>
        <v>293000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146596000</v>
      </c>
      <c r="G42" s="34">
        <f>+G30+G41</f>
        <v>41496000</v>
      </c>
      <c r="H42" s="34">
        <f>+H30+H41</f>
        <v>43928000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39037000</v>
      </c>
      <c r="G5" s="4">
        <v>42613000</v>
      </c>
      <c r="H5" s="4">
        <v>46621000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17542000</v>
      </c>
      <c r="G7" s="5">
        <f>SUM(G8:G19)</f>
        <v>16178000</v>
      </c>
      <c r="H7" s="5">
        <f>SUM(H8:H19)</f>
        <v>17094000</v>
      </c>
    </row>
    <row r="8" spans="1:8" ht="12.75">
      <c r="A8" s="25"/>
      <c r="B8" s="25"/>
      <c r="C8" s="25"/>
      <c r="D8" s="25"/>
      <c r="E8" s="30" t="s">
        <v>9</v>
      </c>
      <c r="F8" s="12">
        <v>15542000</v>
      </c>
      <c r="G8" s="12">
        <v>16178000</v>
      </c>
      <c r="H8" s="12">
        <v>17094000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2000000</v>
      </c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4010000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1130000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60589000</v>
      </c>
      <c r="G30" s="20">
        <f>+G5+G6+G7+G20</f>
        <v>62103000</v>
      </c>
      <c r="H30" s="20">
        <f>+H5+H6+H7+H20</f>
        <v>67291000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7329000</v>
      </c>
      <c r="G32" s="4">
        <f>SUM(G33:G38)</f>
        <v>707000</v>
      </c>
      <c r="H32" s="4">
        <f>SUM(H33:H38)</f>
        <v>746000</v>
      </c>
    </row>
    <row r="33" spans="1:8" ht="12.75">
      <c r="A33" s="25"/>
      <c r="B33" s="25"/>
      <c r="C33" s="25"/>
      <c r="D33" s="25"/>
      <c r="E33" s="30" t="s">
        <v>16</v>
      </c>
      <c r="F33" s="12">
        <v>7329000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707000</v>
      </c>
      <c r="H34" s="12">
        <v>746000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9129000</v>
      </c>
      <c r="G41" s="34">
        <f>+G32+G39</f>
        <v>707000</v>
      </c>
      <c r="H41" s="34">
        <f>+H32+H39</f>
        <v>746000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69718000</v>
      </c>
      <c r="G42" s="34">
        <f>+G30+G41</f>
        <v>62810000</v>
      </c>
      <c r="H42" s="34">
        <f>+H30+H41</f>
        <v>68037000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22388000</v>
      </c>
      <c r="G5" s="4">
        <v>24354000</v>
      </c>
      <c r="H5" s="4">
        <v>26552000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22686000</v>
      </c>
      <c r="G7" s="5">
        <f>SUM(G8:G19)</f>
        <v>49505000</v>
      </c>
      <c r="H7" s="5">
        <f>SUM(H8:H19)</f>
        <v>59839000</v>
      </c>
    </row>
    <row r="8" spans="1:8" ht="12.75">
      <c r="A8" s="25"/>
      <c r="B8" s="25"/>
      <c r="C8" s="25"/>
      <c r="D8" s="25"/>
      <c r="E8" s="30" t="s">
        <v>9</v>
      </c>
      <c r="F8" s="12">
        <v>8042000</v>
      </c>
      <c r="G8" s="12">
        <v>8225000</v>
      </c>
      <c r="H8" s="12">
        <v>8489000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2000000</v>
      </c>
      <c r="G11" s="12">
        <v>1280000</v>
      </c>
      <c r="H11" s="12">
        <v>1350000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12644000</v>
      </c>
      <c r="G15" s="12">
        <v>40000000</v>
      </c>
      <c r="H15" s="12">
        <v>50000000</v>
      </c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3935000</v>
      </c>
      <c r="G20" s="4">
        <f>SUM(G21:G29)</f>
        <v>2880000</v>
      </c>
      <c r="H20" s="4">
        <f>SUM(H21:H29)</f>
        <v>3144000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2880000</v>
      </c>
      <c r="H21" s="21">
        <v>3144000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1055000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49009000</v>
      </c>
      <c r="G30" s="20">
        <f>+G5+G6+G7+G20</f>
        <v>76739000</v>
      </c>
      <c r="H30" s="20">
        <f>+H5+H6+H7+H20</f>
        <v>89535000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49009000</v>
      </c>
      <c r="G42" s="34">
        <f>+G30+G41</f>
        <v>76739000</v>
      </c>
      <c r="H42" s="34">
        <f>+H30+H41</f>
        <v>89535000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84895000</v>
      </c>
      <c r="G5" s="4">
        <v>91837000</v>
      </c>
      <c r="H5" s="4">
        <v>99543000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59890000</v>
      </c>
      <c r="G7" s="5">
        <f>SUM(G8:G19)</f>
        <v>44063000</v>
      </c>
      <c r="H7" s="5">
        <f>SUM(H8:H19)</f>
        <v>47624000</v>
      </c>
    </row>
    <row r="8" spans="1:8" ht="12.75">
      <c r="A8" s="25"/>
      <c r="B8" s="25"/>
      <c r="C8" s="25"/>
      <c r="D8" s="25"/>
      <c r="E8" s="30" t="s">
        <v>9</v>
      </c>
      <c r="F8" s="12">
        <v>34090000</v>
      </c>
      <c r="G8" s="12">
        <v>26303000</v>
      </c>
      <c r="H8" s="12">
        <v>28047000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17200000</v>
      </c>
      <c r="G11" s="12">
        <v>5760000</v>
      </c>
      <c r="H11" s="12">
        <v>6077000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>
        <v>2500000</v>
      </c>
      <c r="H12" s="21">
        <v>3500000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8600000</v>
      </c>
      <c r="G16" s="12">
        <v>9500000</v>
      </c>
      <c r="H16" s="12">
        <v>10000000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4437000</v>
      </c>
      <c r="G20" s="4">
        <f>SUM(G21:G29)</f>
        <v>3000000</v>
      </c>
      <c r="H20" s="4">
        <f>SUM(H21:H29)</f>
        <v>3000000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3000000</v>
      </c>
      <c r="H21" s="21">
        <v>3000000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1437000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149222000</v>
      </c>
      <c r="G30" s="20">
        <f>+G5+G6+G7+G20</f>
        <v>138900000</v>
      </c>
      <c r="H30" s="20">
        <f>+H5+H6+H7+H20</f>
        <v>150167000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44132000</v>
      </c>
      <c r="G32" s="4">
        <f>SUM(G33:G38)</f>
        <v>32858000</v>
      </c>
      <c r="H32" s="4">
        <f>SUM(H33:H38)</f>
        <v>29712000</v>
      </c>
    </row>
    <row r="33" spans="1:8" ht="12.75">
      <c r="A33" s="25"/>
      <c r="B33" s="25"/>
      <c r="C33" s="25"/>
      <c r="D33" s="25"/>
      <c r="E33" s="30" t="s">
        <v>16</v>
      </c>
      <c r="F33" s="12">
        <v>43632000</v>
      </c>
      <c r="G33" s="12">
        <v>25000000</v>
      </c>
      <c r="H33" s="12">
        <v>21422000</v>
      </c>
    </row>
    <row r="34" spans="1:8" ht="12.75">
      <c r="A34" s="25"/>
      <c r="B34" s="25"/>
      <c r="C34" s="25"/>
      <c r="D34" s="25"/>
      <c r="E34" s="30" t="s">
        <v>34</v>
      </c>
      <c r="F34" s="12"/>
      <c r="G34" s="12">
        <v>7858000</v>
      </c>
      <c r="H34" s="12">
        <v>8290000</v>
      </c>
    </row>
    <row r="35" spans="1:8" ht="12.75">
      <c r="A35" s="25"/>
      <c r="B35" s="25"/>
      <c r="C35" s="25"/>
      <c r="D35" s="25"/>
      <c r="E35" s="30" t="s">
        <v>35</v>
      </c>
      <c r="F35" s="12">
        <v>500000</v>
      </c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44132000</v>
      </c>
      <c r="G41" s="34">
        <f>+G32+G39</f>
        <v>32858000</v>
      </c>
      <c r="H41" s="34">
        <f>+H32+H39</f>
        <v>29712000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193354000</v>
      </c>
      <c r="G42" s="34">
        <f>+G30+G41</f>
        <v>171758000</v>
      </c>
      <c r="H42" s="34">
        <f>+H30+H41</f>
        <v>179879000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69622000</v>
      </c>
      <c r="G5" s="4">
        <v>72284000</v>
      </c>
      <c r="H5" s="4">
        <v>75160000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3037000</v>
      </c>
      <c r="G7" s="5">
        <f>SUM(G8:G19)</f>
        <v>3211000</v>
      </c>
      <c r="H7" s="5">
        <f>SUM(H8:H19)</f>
        <v>3387000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3037000</v>
      </c>
      <c r="G13" s="21">
        <v>3211000</v>
      </c>
      <c r="H13" s="21">
        <v>3387000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2089000</v>
      </c>
      <c r="G20" s="4">
        <f>SUM(G21:G29)</f>
        <v>1000000</v>
      </c>
      <c r="H20" s="4">
        <f>SUM(H21:H29)</f>
        <v>1264000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1264000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1089000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74748000</v>
      </c>
      <c r="G30" s="20">
        <f>+G5+G6+G7+G20</f>
        <v>76495000</v>
      </c>
      <c r="H30" s="20">
        <f>+H5+H6+H7+H20</f>
        <v>79811000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74748000</v>
      </c>
      <c r="G42" s="34">
        <f>+G30+G41</f>
        <v>76495000</v>
      </c>
      <c r="H42" s="34">
        <f>+H30+H41</f>
        <v>79811000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189151000</v>
      </c>
      <c r="G5" s="4">
        <v>205041000</v>
      </c>
      <c r="H5" s="4">
        <v>222702000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152285000</v>
      </c>
      <c r="G7" s="5">
        <f>SUM(G8:G19)</f>
        <v>148497000</v>
      </c>
      <c r="H7" s="5">
        <f>SUM(H8:H19)</f>
        <v>162266000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30998000</v>
      </c>
      <c r="G11" s="12">
        <v>16000000</v>
      </c>
      <c r="H11" s="12">
        <v>15880000</v>
      </c>
    </row>
    <row r="12" spans="1:8" ht="12.75">
      <c r="A12" s="25"/>
      <c r="B12" s="25"/>
      <c r="C12" s="25"/>
      <c r="D12" s="25"/>
      <c r="E12" s="30" t="s">
        <v>13</v>
      </c>
      <c r="F12" s="21">
        <v>40000000</v>
      </c>
      <c r="G12" s="21">
        <v>40000000</v>
      </c>
      <c r="H12" s="21">
        <v>40000000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30000000</v>
      </c>
      <c r="G16" s="12">
        <v>40000000</v>
      </c>
      <c r="H16" s="12">
        <v>50000000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>
        <v>51287000</v>
      </c>
      <c r="G18" s="12">
        <v>52497000</v>
      </c>
      <c r="H18" s="12">
        <v>56386000</v>
      </c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11808000</v>
      </c>
      <c r="G20" s="4">
        <f>SUM(G21:G29)</f>
        <v>9700000</v>
      </c>
      <c r="H20" s="4">
        <f>SUM(H21:H29)</f>
        <v>9200000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3608000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6500000</v>
      </c>
      <c r="G24" s="12">
        <v>8000000</v>
      </c>
      <c r="H24" s="12">
        <v>7500000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353244000</v>
      </c>
      <c r="G30" s="20">
        <f>+G5+G6+G7+G20</f>
        <v>363238000</v>
      </c>
      <c r="H30" s="20">
        <f>+H5+H6+H7+H20</f>
        <v>394168000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200000</v>
      </c>
      <c r="G32" s="4">
        <f>SUM(G33:G38)</f>
        <v>200000</v>
      </c>
      <c r="H32" s="4">
        <f>SUM(H33:H38)</f>
        <v>200000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>
        <v>200000</v>
      </c>
      <c r="G35" s="12">
        <v>200000</v>
      </c>
      <c r="H35" s="12">
        <v>200000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1750000</v>
      </c>
      <c r="G39" s="4">
        <f>SUM(G40:G40)</f>
        <v>1000000</v>
      </c>
      <c r="H39" s="4">
        <f>SUM(H40:H40)</f>
        <v>500000</v>
      </c>
    </row>
    <row r="40" spans="1:8" ht="12.75">
      <c r="A40" s="25"/>
      <c r="B40" s="25"/>
      <c r="C40" s="25"/>
      <c r="D40" s="25"/>
      <c r="E40" s="30" t="s">
        <v>23</v>
      </c>
      <c r="F40" s="21">
        <v>1750000</v>
      </c>
      <c r="G40" s="21">
        <v>1000000</v>
      </c>
      <c r="H40" s="21">
        <v>500000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1950000</v>
      </c>
      <c r="G41" s="34">
        <f>+G32+G39</f>
        <v>1200000</v>
      </c>
      <c r="H41" s="34">
        <f>+H32+H39</f>
        <v>700000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355194000</v>
      </c>
      <c r="G42" s="34">
        <f>+G30+G41</f>
        <v>364438000</v>
      </c>
      <c r="H42" s="34">
        <f>+H30+H41</f>
        <v>394868000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85055000</v>
      </c>
      <c r="G5" s="4">
        <v>91628000</v>
      </c>
      <c r="H5" s="4">
        <v>98943000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21027000</v>
      </c>
      <c r="G7" s="5">
        <f>SUM(G8:G19)</f>
        <v>22324000</v>
      </c>
      <c r="H7" s="5">
        <f>SUM(H8:H19)</f>
        <v>23691000</v>
      </c>
    </row>
    <row r="8" spans="1:8" ht="12.75">
      <c r="A8" s="25"/>
      <c r="B8" s="25"/>
      <c r="C8" s="25"/>
      <c r="D8" s="25"/>
      <c r="E8" s="30" t="s">
        <v>9</v>
      </c>
      <c r="F8" s="12">
        <v>19527000</v>
      </c>
      <c r="G8" s="12">
        <v>20404000</v>
      </c>
      <c r="H8" s="12">
        <v>21665000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1500000</v>
      </c>
      <c r="G11" s="12">
        <v>1920000</v>
      </c>
      <c r="H11" s="12">
        <v>2026000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3880000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109962000</v>
      </c>
      <c r="G30" s="20">
        <f>+G5+G6+G7+G20</f>
        <v>117264000</v>
      </c>
      <c r="H30" s="20">
        <f>+H5+H6+H7+H20</f>
        <v>126210000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2645000</v>
      </c>
      <c r="G32" s="4">
        <f>SUM(G33:G38)</f>
        <v>428000</v>
      </c>
      <c r="H32" s="4">
        <f>SUM(H33:H38)</f>
        <v>452000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2645000</v>
      </c>
      <c r="G34" s="12">
        <v>428000</v>
      </c>
      <c r="H34" s="12">
        <v>452000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2645000</v>
      </c>
      <c r="G41" s="34">
        <f>+G32+G39</f>
        <v>428000</v>
      </c>
      <c r="H41" s="34">
        <f>+H32+H39</f>
        <v>452000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112607000</v>
      </c>
      <c r="G42" s="34">
        <f>+G30+G41</f>
        <v>117692000</v>
      </c>
      <c r="H42" s="34">
        <f>+H30+H41</f>
        <v>126662000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46340000</v>
      </c>
      <c r="G5" s="4">
        <v>49392000</v>
      </c>
      <c r="H5" s="4">
        <v>52762000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29663000</v>
      </c>
      <c r="G7" s="5">
        <f>SUM(G8:G19)</f>
        <v>14735000</v>
      </c>
      <c r="H7" s="5">
        <f>SUM(H8:H19)</f>
        <v>15447000</v>
      </c>
    </row>
    <row r="8" spans="1:8" ht="12.75">
      <c r="A8" s="25"/>
      <c r="B8" s="25"/>
      <c r="C8" s="25"/>
      <c r="D8" s="25"/>
      <c r="E8" s="30" t="s">
        <v>9</v>
      </c>
      <c r="F8" s="12">
        <v>28163000</v>
      </c>
      <c r="G8" s="12">
        <v>11535000</v>
      </c>
      <c r="H8" s="12">
        <v>12071000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1500000</v>
      </c>
      <c r="G11" s="12">
        <v>3200000</v>
      </c>
      <c r="H11" s="12">
        <v>3376000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3435000</v>
      </c>
      <c r="G20" s="4">
        <f>SUM(G21:G29)</f>
        <v>2867000</v>
      </c>
      <c r="H20" s="4">
        <f>SUM(H21:H29)</f>
        <v>3131000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3131000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79438000</v>
      </c>
      <c r="G30" s="20">
        <f>+G5+G6+G7+G20</f>
        <v>66994000</v>
      </c>
      <c r="H30" s="20">
        <f>+H5+H6+H7+H20</f>
        <v>71340000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79438000</v>
      </c>
      <c r="G42" s="34">
        <f>+G30+G41</f>
        <v>66994000</v>
      </c>
      <c r="H42" s="34">
        <f>+H30+H41</f>
        <v>71340000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37163000</v>
      </c>
      <c r="G5" s="4">
        <v>42073000</v>
      </c>
      <c r="H5" s="4">
        <v>47739000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92853000</v>
      </c>
      <c r="G7" s="5">
        <f>SUM(G8:G19)</f>
        <v>125151000</v>
      </c>
      <c r="H7" s="5">
        <f>SUM(H8:H19)</f>
        <v>123810000</v>
      </c>
    </row>
    <row r="8" spans="1:8" ht="12.75">
      <c r="A8" s="25"/>
      <c r="B8" s="25"/>
      <c r="C8" s="25"/>
      <c r="D8" s="25"/>
      <c r="E8" s="30" t="s">
        <v>9</v>
      </c>
      <c r="F8" s="12">
        <v>11853000</v>
      </c>
      <c r="G8" s="12">
        <v>12266000</v>
      </c>
      <c r="H8" s="12">
        <v>12861000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25000000</v>
      </c>
      <c r="G11" s="12">
        <v>35115000</v>
      </c>
      <c r="H11" s="12">
        <v>37046000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31000000</v>
      </c>
      <c r="G15" s="12">
        <v>51395000</v>
      </c>
      <c r="H15" s="12">
        <v>46077000</v>
      </c>
    </row>
    <row r="16" spans="1:8" ht="12.75">
      <c r="A16" s="25"/>
      <c r="B16" s="25"/>
      <c r="C16" s="25"/>
      <c r="D16" s="25"/>
      <c r="E16" s="30" t="s">
        <v>17</v>
      </c>
      <c r="F16" s="12">
        <v>25000000</v>
      </c>
      <c r="G16" s="12">
        <v>26375000</v>
      </c>
      <c r="H16" s="12">
        <v>27826000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8019000</v>
      </c>
      <c r="G20" s="4">
        <f>SUM(G21:G29)</f>
        <v>1770000</v>
      </c>
      <c r="H20" s="4">
        <f>SUM(H21:H29)</f>
        <v>6034000</v>
      </c>
    </row>
    <row r="21" spans="1:8" ht="12.75">
      <c r="A21" s="25"/>
      <c r="B21" s="25"/>
      <c r="C21" s="25"/>
      <c r="D21" s="25"/>
      <c r="E21" s="30" t="s">
        <v>22</v>
      </c>
      <c r="F21" s="21">
        <v>1770000</v>
      </c>
      <c r="G21" s="21">
        <v>1770000</v>
      </c>
      <c r="H21" s="21">
        <v>2034000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1249000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5000000</v>
      </c>
      <c r="G26" s="12"/>
      <c r="H26" s="12">
        <v>4000000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138035000</v>
      </c>
      <c r="G30" s="20">
        <f>+G5+G6+G7+G20</f>
        <v>168994000</v>
      </c>
      <c r="H30" s="20">
        <f>+H5+H6+H7+H20</f>
        <v>177583000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30265000</v>
      </c>
      <c r="G32" s="4">
        <f>SUM(G33:G38)</f>
        <v>7524000</v>
      </c>
      <c r="H32" s="4">
        <f>SUM(H33:H38)</f>
        <v>7938000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30265000</v>
      </c>
      <c r="G34" s="12">
        <v>7524000</v>
      </c>
      <c r="H34" s="12">
        <v>7938000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30265000</v>
      </c>
      <c r="G41" s="34">
        <f>+G32+G39</f>
        <v>7524000</v>
      </c>
      <c r="H41" s="34">
        <f>+H32+H39</f>
        <v>7938000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168300000</v>
      </c>
      <c r="G42" s="34">
        <f>+G30+G41</f>
        <v>176518000</v>
      </c>
      <c r="H42" s="34">
        <f>+H30+H41</f>
        <v>185521000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104786000</v>
      </c>
      <c r="G5" s="4">
        <v>111598000</v>
      </c>
      <c r="H5" s="4">
        <v>119135000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75723000</v>
      </c>
      <c r="G7" s="5">
        <f>SUM(G8:G19)</f>
        <v>67033000</v>
      </c>
      <c r="H7" s="5">
        <f>SUM(H8:H19)</f>
        <v>71051000</v>
      </c>
    </row>
    <row r="8" spans="1:8" ht="12.75">
      <c r="A8" s="25"/>
      <c r="B8" s="25"/>
      <c r="C8" s="25"/>
      <c r="D8" s="25"/>
      <c r="E8" s="30" t="s">
        <v>9</v>
      </c>
      <c r="F8" s="12">
        <v>26265000</v>
      </c>
      <c r="G8" s="12">
        <v>27548000</v>
      </c>
      <c r="H8" s="12">
        <v>29395000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14458000</v>
      </c>
      <c r="G11" s="12">
        <v>2560000</v>
      </c>
      <c r="H11" s="12">
        <v>2700000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35000000</v>
      </c>
      <c r="G16" s="12">
        <v>36925000</v>
      </c>
      <c r="H16" s="12">
        <v>38956000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3822000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1142000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184331000</v>
      </c>
      <c r="G30" s="20">
        <f>+G5+G6+G7+G20</f>
        <v>181743000</v>
      </c>
      <c r="H30" s="20">
        <f>+H5+H6+H7+H20</f>
        <v>193562000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2139000</v>
      </c>
      <c r="H32" s="4">
        <f>SUM(H33:H38)</f>
        <v>2257000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>
        <v>2139000</v>
      </c>
      <c r="H34" s="12">
        <v>2257000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2139000</v>
      </c>
      <c r="H41" s="34">
        <f>+H32+H39</f>
        <v>2257000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184331000</v>
      </c>
      <c r="G42" s="34">
        <f>+G30+G41</f>
        <v>183882000</v>
      </c>
      <c r="H42" s="34">
        <f>+H30+H41</f>
        <v>195819000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120606000</v>
      </c>
      <c r="G5" s="4">
        <v>124276000</v>
      </c>
      <c r="H5" s="4">
        <v>128210000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2670000</v>
      </c>
      <c r="G7" s="5">
        <f>SUM(G8:G19)</f>
        <v>2825000</v>
      </c>
      <c r="H7" s="5">
        <f>SUM(H8:H19)</f>
        <v>2980000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2670000</v>
      </c>
      <c r="G13" s="21">
        <v>2825000</v>
      </c>
      <c r="H13" s="21">
        <v>2980000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2270000</v>
      </c>
      <c r="G20" s="4">
        <f>SUM(G21:G29)</f>
        <v>1000000</v>
      </c>
      <c r="H20" s="4">
        <f>SUM(H21:H29)</f>
        <v>1000000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1270000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125546000</v>
      </c>
      <c r="G30" s="20">
        <f>+G5+G6+G7+G20</f>
        <v>128101000</v>
      </c>
      <c r="H30" s="20">
        <f>+H5+H6+H7+H20</f>
        <v>132190000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125546000</v>
      </c>
      <c r="G42" s="34">
        <f>+G30+G41</f>
        <v>128101000</v>
      </c>
      <c r="H42" s="34">
        <f>+H30+H41</f>
        <v>132190000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89657000</v>
      </c>
      <c r="G5" s="4">
        <v>93455000</v>
      </c>
      <c r="H5" s="4">
        <v>97524000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2101000</v>
      </c>
      <c r="G7" s="5">
        <f>SUM(G8:G19)</f>
        <v>2222000</v>
      </c>
      <c r="H7" s="5">
        <f>SUM(H8:H19)</f>
        <v>2344000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2101000</v>
      </c>
      <c r="G13" s="21">
        <v>2222000</v>
      </c>
      <c r="H13" s="21">
        <v>2344000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4353000</v>
      </c>
      <c r="G20" s="4">
        <f>SUM(G21:G29)</f>
        <v>3200000</v>
      </c>
      <c r="H20" s="4">
        <f>SUM(H21:H29)</f>
        <v>3500000</v>
      </c>
    </row>
    <row r="21" spans="1:8" ht="12.75">
      <c r="A21" s="25"/>
      <c r="B21" s="25"/>
      <c r="C21" s="25"/>
      <c r="D21" s="25"/>
      <c r="E21" s="30" t="s">
        <v>22</v>
      </c>
      <c r="F21" s="21">
        <v>1465000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1088000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1800000</v>
      </c>
      <c r="G24" s="12">
        <v>2200000</v>
      </c>
      <c r="H24" s="12">
        <v>2500000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96111000</v>
      </c>
      <c r="G30" s="20">
        <f>+G5+G6+G7+G20</f>
        <v>98877000</v>
      </c>
      <c r="H30" s="20">
        <f>+H5+H6+H7+H20</f>
        <v>103368000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96111000</v>
      </c>
      <c r="G42" s="34">
        <f>+G30+G41</f>
        <v>98877000</v>
      </c>
      <c r="H42" s="34">
        <f>+H30+H41</f>
        <v>103368000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customHeight="1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customHeight="1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42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43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44</v>
      </c>
      <c r="F124" s="39"/>
      <c r="G124" s="39"/>
      <c r="H124" s="39"/>
    </row>
    <row r="125" spans="5:8" ht="12.75">
      <c r="E125" s="1" t="s">
        <v>45</v>
      </c>
      <c r="F125" s="24"/>
      <c r="G125" s="24"/>
      <c r="H125" s="24"/>
    </row>
    <row r="126" spans="5:8" ht="12.75">
      <c r="E126" s="1" t="s">
        <v>46</v>
      </c>
      <c r="F126" s="24"/>
      <c r="G126" s="24"/>
      <c r="H126" s="24"/>
    </row>
    <row r="127" spans="5:8" ht="12.75">
      <c r="E127" s="1" t="s">
        <v>47</v>
      </c>
      <c r="F127" s="24"/>
      <c r="G127" s="24"/>
      <c r="H127" s="24"/>
    </row>
    <row r="128" spans="5:8" ht="12.75">
      <c r="E128" s="38"/>
      <c r="F128" s="39"/>
      <c r="G128" s="39"/>
      <c r="H128" s="39"/>
    </row>
    <row r="129" spans="5:8" ht="12.75">
      <c r="E129" s="38" t="s">
        <v>48</v>
      </c>
      <c r="F129" s="39"/>
      <c r="G129" s="39"/>
      <c r="H129" s="39"/>
    </row>
    <row r="130" spans="5:8" ht="12.75">
      <c r="E130" s="1" t="s">
        <v>45</v>
      </c>
      <c r="F130" s="24"/>
      <c r="G130" s="24"/>
      <c r="H130" s="24"/>
    </row>
    <row r="131" spans="5:8" ht="12.75">
      <c r="E131" s="1" t="s">
        <v>46</v>
      </c>
      <c r="F131" s="24"/>
      <c r="G131" s="24"/>
      <c r="H131" s="24"/>
    </row>
    <row r="132" spans="5:8" ht="12.75">
      <c r="E132" s="1" t="s">
        <v>47</v>
      </c>
      <c r="F132" s="24"/>
      <c r="G132" s="24"/>
      <c r="H132" s="24"/>
    </row>
    <row r="133" spans="5:8" ht="12.75">
      <c r="E133" s="38"/>
      <c r="F133" s="39"/>
      <c r="G133" s="39"/>
      <c r="H133" s="39"/>
    </row>
    <row r="134" spans="5:8" ht="12.75">
      <c r="E134" s="38" t="s">
        <v>49</v>
      </c>
      <c r="F134" s="39"/>
      <c r="G134" s="39"/>
      <c r="H134" s="39"/>
    </row>
    <row r="135" spans="5:8" ht="12.75">
      <c r="E135" s="1" t="s">
        <v>45</v>
      </c>
      <c r="F135" s="24">
        <v>18640000</v>
      </c>
      <c r="G135" s="24">
        <v>19696000</v>
      </c>
      <c r="H135" s="24">
        <v>20798000</v>
      </c>
    </row>
    <row r="136" spans="5:8" ht="12.75">
      <c r="E136" s="1" t="s">
        <v>46</v>
      </c>
      <c r="F136" s="24"/>
      <c r="G136" s="24"/>
      <c r="H136" s="24"/>
    </row>
    <row r="137" spans="5:8" ht="12.75">
      <c r="E137" s="1" t="s">
        <v>47</v>
      </c>
      <c r="F137" s="24"/>
      <c r="G137" s="24"/>
      <c r="H137" s="24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12">
    <mergeCell ref="E1:H1"/>
    <mergeCell ref="E2:H2"/>
    <mergeCell ref="E43:H43"/>
    <mergeCell ref="E119:H119"/>
    <mergeCell ref="E122:H122"/>
    <mergeCell ref="E123:H123"/>
    <mergeCell ref="E124:H124"/>
    <mergeCell ref="E128:H128"/>
    <mergeCell ref="E129:H129"/>
    <mergeCell ref="E133:H133"/>
    <mergeCell ref="E134:H134"/>
    <mergeCell ref="E120:H120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17077000</v>
      </c>
      <c r="G5" s="4">
        <v>18444000</v>
      </c>
      <c r="H5" s="4">
        <v>19964000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7338000</v>
      </c>
      <c r="G7" s="5">
        <f>SUM(G8:G19)</f>
        <v>9399000</v>
      </c>
      <c r="H7" s="5">
        <f>SUM(H8:H19)</f>
        <v>9708000</v>
      </c>
    </row>
    <row r="8" spans="1:8" ht="12.75">
      <c r="A8" s="25"/>
      <c r="B8" s="25"/>
      <c r="C8" s="25"/>
      <c r="D8" s="25"/>
      <c r="E8" s="30" t="s">
        <v>9</v>
      </c>
      <c r="F8" s="12">
        <v>7338000</v>
      </c>
      <c r="G8" s="12">
        <v>7479000</v>
      </c>
      <c r="H8" s="12">
        <v>7682000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1920000</v>
      </c>
      <c r="H11" s="12">
        <v>2026000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2435000</v>
      </c>
      <c r="G20" s="4">
        <f>SUM(G21:G29)</f>
        <v>2867000</v>
      </c>
      <c r="H20" s="4">
        <f>SUM(H21:H29)</f>
        <v>2867000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2867000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/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26850000</v>
      </c>
      <c r="G30" s="20">
        <f>+G5+G6+G7+G20</f>
        <v>30710000</v>
      </c>
      <c r="H30" s="20">
        <f>+H5+H6+H7+H20</f>
        <v>32539000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24796000</v>
      </c>
      <c r="G32" s="4">
        <f>SUM(G33:G38)</f>
        <v>25000000</v>
      </c>
      <c r="H32" s="4">
        <f>SUM(H33:H38)</f>
        <v>10000000</v>
      </c>
    </row>
    <row r="33" spans="1:8" ht="12.75">
      <c r="A33" s="25"/>
      <c r="B33" s="25"/>
      <c r="C33" s="25"/>
      <c r="D33" s="25"/>
      <c r="E33" s="30" t="s">
        <v>16</v>
      </c>
      <c r="F33" s="12">
        <v>21782000</v>
      </c>
      <c r="G33" s="12">
        <v>25000000</v>
      </c>
      <c r="H33" s="12">
        <v>10000000</v>
      </c>
    </row>
    <row r="34" spans="1:8" ht="12.75">
      <c r="A34" s="25"/>
      <c r="B34" s="25"/>
      <c r="C34" s="25"/>
      <c r="D34" s="25"/>
      <c r="E34" s="30" t="s">
        <v>34</v>
      </c>
      <c r="F34" s="12">
        <v>3014000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24796000</v>
      </c>
      <c r="G41" s="34">
        <f>+G32+G39</f>
        <v>25000000</v>
      </c>
      <c r="H41" s="34">
        <f>+H32+H39</f>
        <v>10000000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51646000</v>
      </c>
      <c r="G42" s="34">
        <f>+G30+G41</f>
        <v>55710000</v>
      </c>
      <c r="H42" s="34">
        <f>+H30+H41</f>
        <v>42539000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47830000</v>
      </c>
      <c r="G5" s="4">
        <v>51377000</v>
      </c>
      <c r="H5" s="4">
        <v>55302000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29593000</v>
      </c>
      <c r="G7" s="5">
        <f>SUM(G8:G19)</f>
        <v>17092000</v>
      </c>
      <c r="H7" s="5">
        <f>SUM(H8:H19)</f>
        <v>18031000</v>
      </c>
    </row>
    <row r="8" spans="1:8" ht="12.75">
      <c r="A8" s="25"/>
      <c r="B8" s="25"/>
      <c r="C8" s="25"/>
      <c r="D8" s="25"/>
      <c r="E8" s="30" t="s">
        <v>9</v>
      </c>
      <c r="F8" s="12">
        <v>14593000</v>
      </c>
      <c r="G8" s="12">
        <v>15172000</v>
      </c>
      <c r="H8" s="12">
        <v>16005000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1920000</v>
      </c>
      <c r="H11" s="12">
        <v>2026000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15000000</v>
      </c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3738000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1058000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81161000</v>
      </c>
      <c r="G30" s="20">
        <f>+G5+G6+G7+G20</f>
        <v>71581000</v>
      </c>
      <c r="H30" s="20">
        <f>+H5+H6+H7+H20</f>
        <v>76709000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171000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>
        <v>171000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1971000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83132000</v>
      </c>
      <c r="G42" s="34">
        <f>+G30+G41</f>
        <v>71581000</v>
      </c>
      <c r="H42" s="34">
        <f>+H30+H41</f>
        <v>76709000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22790000</v>
      </c>
      <c r="G5" s="4">
        <v>24227000</v>
      </c>
      <c r="H5" s="4">
        <v>25805000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7553000</v>
      </c>
      <c r="G7" s="5">
        <f>SUM(G8:G19)</f>
        <v>9627000</v>
      </c>
      <c r="H7" s="5">
        <f>SUM(H8:H19)</f>
        <v>9954000</v>
      </c>
    </row>
    <row r="8" spans="1:8" ht="12.75">
      <c r="A8" s="25"/>
      <c r="B8" s="25"/>
      <c r="C8" s="25"/>
      <c r="D8" s="25"/>
      <c r="E8" s="30" t="s">
        <v>9</v>
      </c>
      <c r="F8" s="12">
        <v>7553000</v>
      </c>
      <c r="G8" s="12">
        <v>7707000</v>
      </c>
      <c r="H8" s="12">
        <v>7928000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1920000</v>
      </c>
      <c r="H11" s="12">
        <v>2026000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3880000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34223000</v>
      </c>
      <c r="G30" s="20">
        <f>+G5+G6+G7+G20</f>
        <v>37166000</v>
      </c>
      <c r="H30" s="20">
        <f>+H5+H6+H7+H20</f>
        <v>39335000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34223000</v>
      </c>
      <c r="G42" s="34">
        <f>+G30+G41</f>
        <v>37166000</v>
      </c>
      <c r="H42" s="34">
        <f>+H30+H41</f>
        <v>39335000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24746000</v>
      </c>
      <c r="G5" s="4">
        <v>26454000</v>
      </c>
      <c r="H5" s="4">
        <v>28337000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51963000</v>
      </c>
      <c r="G7" s="5">
        <f>SUM(G8:G19)</f>
        <v>19223000</v>
      </c>
      <c r="H7" s="5">
        <f>SUM(H8:H19)</f>
        <v>20486000</v>
      </c>
    </row>
    <row r="8" spans="1:8" ht="12.75">
      <c r="A8" s="25"/>
      <c r="B8" s="25"/>
      <c r="C8" s="25"/>
      <c r="D8" s="25"/>
      <c r="E8" s="30" t="s">
        <v>9</v>
      </c>
      <c r="F8" s="12">
        <v>9760000</v>
      </c>
      <c r="G8" s="12">
        <v>10047000</v>
      </c>
      <c r="H8" s="12">
        <v>10460000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700000</v>
      </c>
      <c r="G11" s="12">
        <v>1920000</v>
      </c>
      <c r="H11" s="12">
        <v>2026000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21503000</v>
      </c>
      <c r="G15" s="12">
        <v>7256000</v>
      </c>
      <c r="H15" s="12">
        <v>8000000</v>
      </c>
    </row>
    <row r="16" spans="1:8" ht="12.75">
      <c r="A16" s="25"/>
      <c r="B16" s="25"/>
      <c r="C16" s="25"/>
      <c r="D16" s="25"/>
      <c r="E16" s="30" t="s">
        <v>17</v>
      </c>
      <c r="F16" s="12">
        <v>20000000</v>
      </c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3565000</v>
      </c>
      <c r="G20" s="4">
        <f>SUM(G21:G29)</f>
        <v>1970000</v>
      </c>
      <c r="H20" s="4">
        <f>SUM(H21:H29)</f>
        <v>1970000</v>
      </c>
    </row>
    <row r="21" spans="1:8" ht="12.75">
      <c r="A21" s="25"/>
      <c r="B21" s="25"/>
      <c r="C21" s="25"/>
      <c r="D21" s="25"/>
      <c r="E21" s="30" t="s">
        <v>22</v>
      </c>
      <c r="F21" s="21">
        <v>1970000</v>
      </c>
      <c r="G21" s="21">
        <v>1970000</v>
      </c>
      <c r="H21" s="21">
        <v>1970000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1595000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80274000</v>
      </c>
      <c r="G30" s="20">
        <f>+G5+G6+G7+G20</f>
        <v>47647000</v>
      </c>
      <c r="H30" s="20">
        <f>+H5+H6+H7+H20</f>
        <v>50793000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80274000</v>
      </c>
      <c r="G42" s="34">
        <f>+G30+G41</f>
        <v>47647000</v>
      </c>
      <c r="H42" s="34">
        <f>+H30+H41</f>
        <v>50793000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22416000</v>
      </c>
      <c r="G5" s="4">
        <v>24207000</v>
      </c>
      <c r="H5" s="4">
        <v>26195000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30087000</v>
      </c>
      <c r="G7" s="5">
        <f>SUM(G8:G19)</f>
        <v>8274000</v>
      </c>
      <c r="H7" s="5">
        <f>SUM(H8:H19)</f>
        <v>8542000</v>
      </c>
    </row>
    <row r="8" spans="1:8" ht="12.75">
      <c r="A8" s="25"/>
      <c r="B8" s="25"/>
      <c r="C8" s="25"/>
      <c r="D8" s="25"/>
      <c r="E8" s="30" t="s">
        <v>9</v>
      </c>
      <c r="F8" s="12">
        <v>8087000</v>
      </c>
      <c r="G8" s="12">
        <v>8274000</v>
      </c>
      <c r="H8" s="12">
        <v>8542000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2000000</v>
      </c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20000000</v>
      </c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2435000</v>
      </c>
      <c r="G20" s="4">
        <f>SUM(G21:G29)</f>
        <v>2867000</v>
      </c>
      <c r="H20" s="4">
        <f>SUM(H21:H29)</f>
        <v>2867000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2867000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/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54938000</v>
      </c>
      <c r="G30" s="20">
        <f>+G5+G6+G7+G20</f>
        <v>35348000</v>
      </c>
      <c r="H30" s="20">
        <f>+H5+H6+H7+H20</f>
        <v>37604000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54938000</v>
      </c>
      <c r="G42" s="34">
        <f>+G30+G41</f>
        <v>35348000</v>
      </c>
      <c r="H42" s="34">
        <f>+H30+H41</f>
        <v>37604000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77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78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79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80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2019-03-26T11:57:48Z</dcterms:created>
  <dcterms:modified xsi:type="dcterms:W3CDTF">2019-03-26T11:58:14Z</dcterms:modified>
  <cp:category/>
  <cp:version/>
  <cp:contentType/>
  <cp:contentStatus/>
</cp:coreProperties>
</file>